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0" i="1"/>
  <c r="B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<sst xmlns="http://schemas.openxmlformats.org/spreadsheetml/2006/main" count="9" uniqueCount="9">
  <si>
    <t>Miles</t>
  </si>
  <si>
    <t>Price Per Gallon of DEF</t>
  </si>
  <si>
    <t>Price per Gallon of Fuel</t>
  </si>
  <si>
    <t>Mileage (mpg)</t>
  </si>
  <si>
    <t>Gas</t>
  </si>
  <si>
    <t>Diesel</t>
  </si>
  <si>
    <t>Miles to Break Even===&gt;</t>
  </si>
  <si>
    <t>Extra Purchase Cost of Diesel Engine</t>
  </si>
  <si>
    <t>Def Mileage (mpg)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</si>
</sst>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2" borderId="0" xfId="1" applyFont="1" applyFill="1" applyProtection="1">
      <protection locked="0"/>
    </xf>
    <xf numFmtId="44" fontId="0" fillId="3" borderId="0" xfId="1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166" fontId="0" fillId="0" borderId="0" xfId="2" applyNumberFormat="1" applyFont="1" applyProtection="1">
      <protection locked="0"/>
    </xf>
    <xf numFmtId="44" fontId="0" fillId="0" borderId="0" xfId="1" applyFont="1" applyProtection="1">
      <protection locked="0"/>
    </xf>
    <xf numFmtId="44" fontId="0" fillId="2" borderId="0" xfId="1" applyFont="1" applyFill="1" applyProtection="1"/>
    <xf numFmtId="44" fontId="0" fillId="3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3" fontId="2" fillId="4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3" borderId="0" xfId="0" applyFill="1" applyAlignment="1" applyProtection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Gas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Sheet1!$A$10:$A$35</c:f>
              <c:numCache>
                <c:formatCode>_(* #,##0_);_(* \(#,##0\);_(* "-"??_);_(@_)</c:formatCode>
                <c:ptCount val="26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</c:numCache>
            </c:numRef>
          </c:cat>
          <c:val>
            <c:numRef>
              <c:f>Sheet1!$B$10:$B$35</c:f>
              <c:numCache>
                <c:formatCode>_("$"* #,##0.00_);_("$"* \(#,##0.00\);_("$"* "-"??_);_(@_)</c:formatCode>
                <c:ptCount val="26"/>
                <c:pt idx="0">
                  <c:v>1973.6842105263158</c:v>
                </c:pt>
                <c:pt idx="1">
                  <c:v>3947.3684210526317</c:v>
                </c:pt>
                <c:pt idx="2">
                  <c:v>5921.0526315789475</c:v>
                </c:pt>
                <c:pt idx="3">
                  <c:v>7894.7368421052633</c:v>
                </c:pt>
                <c:pt idx="4">
                  <c:v>9868.4210526315783</c:v>
                </c:pt>
                <c:pt idx="5">
                  <c:v>11842.105263157895</c:v>
                </c:pt>
                <c:pt idx="6">
                  <c:v>13815.78947368421</c:v>
                </c:pt>
                <c:pt idx="7">
                  <c:v>15789.473684210527</c:v>
                </c:pt>
                <c:pt idx="8">
                  <c:v>17763.157894736843</c:v>
                </c:pt>
                <c:pt idx="9">
                  <c:v>19736.842105263157</c:v>
                </c:pt>
                <c:pt idx="10">
                  <c:v>21710.526315789473</c:v>
                </c:pt>
                <c:pt idx="11">
                  <c:v>23684.21052631579</c:v>
                </c:pt>
                <c:pt idx="12">
                  <c:v>25657.894736842107</c:v>
                </c:pt>
                <c:pt idx="13">
                  <c:v>27631.57894736842</c:v>
                </c:pt>
                <c:pt idx="14">
                  <c:v>29605.26315789474</c:v>
                </c:pt>
                <c:pt idx="15">
                  <c:v>31578.947368421053</c:v>
                </c:pt>
                <c:pt idx="16">
                  <c:v>33552.631578947374</c:v>
                </c:pt>
                <c:pt idx="17">
                  <c:v>35526.315789473687</c:v>
                </c:pt>
                <c:pt idx="18">
                  <c:v>37500</c:v>
                </c:pt>
                <c:pt idx="19">
                  <c:v>39473.684210526313</c:v>
                </c:pt>
                <c:pt idx="20">
                  <c:v>41447.368421052633</c:v>
                </c:pt>
                <c:pt idx="21">
                  <c:v>43421.052631578947</c:v>
                </c:pt>
                <c:pt idx="22">
                  <c:v>45394.736842105267</c:v>
                </c:pt>
                <c:pt idx="23">
                  <c:v>47368.42105263158</c:v>
                </c:pt>
                <c:pt idx="24">
                  <c:v>49342.1052631579</c:v>
                </c:pt>
                <c:pt idx="25">
                  <c:v>51315.789473684214</c:v>
                </c:pt>
              </c:numCache>
            </c:numRef>
          </c:val>
          <c:smooth val="0"/>
        </c:ser>
        <c:ser>
          <c:idx val="1"/>
          <c:order val="1"/>
          <c:tx>
            <c:v>Diesel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Sheet1!$A$10:$A$35</c:f>
              <c:numCache>
                <c:formatCode>_(* #,##0_);_(* \(#,##0\);_(* "-"??_);_(@_)</c:formatCode>
                <c:ptCount val="26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</c:numCache>
            </c:numRef>
          </c:cat>
          <c:val>
            <c:numRef>
              <c:f>Sheet1!$C$10:$C$35</c:f>
              <c:numCache>
                <c:formatCode>_("$"* #,##0.00_);_("$"* \(#,##0.00\);_("$"* "-"??_);_(@_)</c:formatCode>
                <c:ptCount val="26"/>
                <c:pt idx="0">
                  <c:v>6378.181818181818</c:v>
                </c:pt>
                <c:pt idx="1">
                  <c:v>8256.363636363636</c:v>
                </c:pt>
                <c:pt idx="2">
                  <c:v>10134.545454545456</c:v>
                </c:pt>
                <c:pt idx="3">
                  <c:v>12012.727272727272</c:v>
                </c:pt>
                <c:pt idx="4">
                  <c:v>13890.90909090909</c:v>
                </c:pt>
                <c:pt idx="5">
                  <c:v>15769.09090909091</c:v>
                </c:pt>
                <c:pt idx="6">
                  <c:v>17647.272727272728</c:v>
                </c:pt>
                <c:pt idx="7">
                  <c:v>19525.454545454544</c:v>
                </c:pt>
                <c:pt idx="8">
                  <c:v>21403.636363636364</c:v>
                </c:pt>
                <c:pt idx="9">
                  <c:v>23281.81818181818</c:v>
                </c:pt>
                <c:pt idx="10">
                  <c:v>25160</c:v>
                </c:pt>
                <c:pt idx="11">
                  <c:v>27038.18181818182</c:v>
                </c:pt>
                <c:pt idx="12">
                  <c:v>28916.363636363636</c:v>
                </c:pt>
                <c:pt idx="13">
                  <c:v>30794.545454545456</c:v>
                </c:pt>
                <c:pt idx="14">
                  <c:v>32672.727272727272</c:v>
                </c:pt>
                <c:pt idx="15">
                  <c:v>34550.909090909088</c:v>
                </c:pt>
                <c:pt idx="16">
                  <c:v>36429.090909090912</c:v>
                </c:pt>
                <c:pt idx="17">
                  <c:v>38307.272727272728</c:v>
                </c:pt>
                <c:pt idx="18">
                  <c:v>40185.454545454544</c:v>
                </c:pt>
                <c:pt idx="19">
                  <c:v>42063.63636363636</c:v>
                </c:pt>
                <c:pt idx="20">
                  <c:v>43941.818181818184</c:v>
                </c:pt>
                <c:pt idx="21">
                  <c:v>45820</c:v>
                </c:pt>
                <c:pt idx="22">
                  <c:v>47698.181818181816</c:v>
                </c:pt>
                <c:pt idx="23">
                  <c:v>49576.36363636364</c:v>
                </c:pt>
                <c:pt idx="24">
                  <c:v>51454.545454545456</c:v>
                </c:pt>
                <c:pt idx="25">
                  <c:v>53332.727272727272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41472"/>
        <c:axId val="92843392"/>
      </c:lineChart>
      <c:catAx>
        <c:axId val="92841472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crossAx val="92843392"/>
        <c:crosses val="autoZero"/>
        <c:auto val="1"/>
        <c:lblAlgn val="ctr"/>
        <c:lblOffset val="100"/>
        <c:noMultiLvlLbl val="0"/>
      </c:catAx>
      <c:valAx>
        <c:axId val="928433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284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1</xdr:row>
      <xdr:rowOff>166687</xdr:rowOff>
    </xdr:from>
    <xdr:to>
      <xdr:col>15</xdr:col>
      <xdr:colOff>428624</xdr:colOff>
      <xdr:row>34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2" sqref="B2"/>
    </sheetView>
  </sheetViews>
  <sheetFormatPr defaultRowHeight="15" x14ac:dyDescent="0.25"/>
  <cols>
    <col min="1" max="1" width="34.7109375" style="1" bestFit="1" customWidth="1"/>
    <col min="2" max="3" width="20.7109375" style="1" customWidth="1"/>
    <col min="4" max="4" width="9.140625" style="1"/>
    <col min="5" max="5" width="10.140625" style="1" bestFit="1" customWidth="1"/>
    <col min="6" max="6" width="10.5703125" style="1" bestFit="1" customWidth="1"/>
    <col min="7" max="16384" width="9.140625" style="1"/>
  </cols>
  <sheetData>
    <row r="1" spans="1:6" x14ac:dyDescent="0.25">
      <c r="B1" s="15" t="s">
        <v>4</v>
      </c>
      <c r="C1" s="16" t="s">
        <v>5</v>
      </c>
    </row>
    <row r="2" spans="1:6" x14ac:dyDescent="0.25">
      <c r="A2" s="2" t="s">
        <v>2</v>
      </c>
      <c r="B2" s="3">
        <v>3</v>
      </c>
      <c r="C2" s="4">
        <v>4</v>
      </c>
    </row>
    <row r="3" spans="1:6" x14ac:dyDescent="0.25">
      <c r="A3" s="2" t="s">
        <v>3</v>
      </c>
      <c r="B3" s="5">
        <v>15.2</v>
      </c>
      <c r="C3" s="6">
        <v>22</v>
      </c>
    </row>
    <row r="4" spans="1:6" x14ac:dyDescent="0.25">
      <c r="A4" s="2" t="s">
        <v>1</v>
      </c>
      <c r="B4" s="5"/>
      <c r="C4" s="4">
        <v>6</v>
      </c>
    </row>
    <row r="5" spans="1:6" x14ac:dyDescent="0.25">
      <c r="A5" s="2" t="s">
        <v>8</v>
      </c>
      <c r="B5" s="5"/>
      <c r="C5" s="7">
        <v>1000</v>
      </c>
    </row>
    <row r="6" spans="1:6" x14ac:dyDescent="0.25">
      <c r="A6" s="2" t="s">
        <v>7</v>
      </c>
      <c r="B6" s="3">
        <v>0</v>
      </c>
      <c r="C6" s="4">
        <v>4500</v>
      </c>
    </row>
    <row r="7" spans="1:6" x14ac:dyDescent="0.25">
      <c r="A7" s="2" t="s">
        <v>6</v>
      </c>
      <c r="B7" s="14">
        <f>IF($C$6/(($B$2/$B$3)-($C$2/$C$3)-($C$4/($C$5)))&lt;0,"Never",$C$6/(($B$2/$B$3)-($C$2/$C$3)-($C$4/($C$5))))</f>
        <v>471192.38476953917</v>
      </c>
      <c r="C7" s="14"/>
    </row>
    <row r="8" spans="1:6" x14ac:dyDescent="0.25">
      <c r="B8" s="10"/>
      <c r="C8" s="11"/>
    </row>
    <row r="9" spans="1:6" x14ac:dyDescent="0.25">
      <c r="A9" s="2" t="s">
        <v>0</v>
      </c>
      <c r="B9" s="12"/>
      <c r="C9" s="13"/>
    </row>
    <row r="10" spans="1:6" x14ac:dyDescent="0.25">
      <c r="A10" s="8">
        <v>10000</v>
      </c>
      <c r="B10" s="10">
        <f>B$6+($B$2*($A10/$B$3))</f>
        <v>1973.6842105263158</v>
      </c>
      <c r="C10" s="11">
        <f>C$6 +((A10/$C$3)*$C$2) + (($A10/$C$5)*$C$4)</f>
        <v>6378.181818181818</v>
      </c>
      <c r="F10" s="9"/>
    </row>
    <row r="11" spans="1:6" x14ac:dyDescent="0.25">
      <c r="A11" s="8">
        <v>20000</v>
      </c>
      <c r="B11" s="10">
        <f t="shared" ref="B11:B35" si="0">B$6+($B$2*($A11/$B$3))</f>
        <v>3947.3684210526317</v>
      </c>
      <c r="C11" s="11">
        <f t="shared" ref="C11:C35" si="1">C$6 +((A11/$C$3)*$C$2) + (($A11/$C$5)*$C$4)</f>
        <v>8256.363636363636</v>
      </c>
    </row>
    <row r="12" spans="1:6" x14ac:dyDescent="0.25">
      <c r="A12" s="8">
        <v>30000</v>
      </c>
      <c r="B12" s="10">
        <f t="shared" si="0"/>
        <v>5921.0526315789475</v>
      </c>
      <c r="C12" s="11">
        <f t="shared" si="1"/>
        <v>10134.545454545456</v>
      </c>
    </row>
    <row r="13" spans="1:6" x14ac:dyDescent="0.25">
      <c r="A13" s="8">
        <v>40000</v>
      </c>
      <c r="B13" s="10">
        <f t="shared" si="0"/>
        <v>7894.7368421052633</v>
      </c>
      <c r="C13" s="11">
        <f t="shared" si="1"/>
        <v>12012.727272727272</v>
      </c>
    </row>
    <row r="14" spans="1:6" x14ac:dyDescent="0.25">
      <c r="A14" s="8">
        <v>50000</v>
      </c>
      <c r="B14" s="10">
        <f t="shared" si="0"/>
        <v>9868.4210526315783</v>
      </c>
      <c r="C14" s="11">
        <f t="shared" si="1"/>
        <v>13890.90909090909</v>
      </c>
    </row>
    <row r="15" spans="1:6" x14ac:dyDescent="0.25">
      <c r="A15" s="8">
        <v>60000</v>
      </c>
      <c r="B15" s="10">
        <f t="shared" si="0"/>
        <v>11842.105263157895</v>
      </c>
      <c r="C15" s="11">
        <f t="shared" si="1"/>
        <v>15769.09090909091</v>
      </c>
    </row>
    <row r="16" spans="1:6" x14ac:dyDescent="0.25">
      <c r="A16" s="8">
        <v>70000</v>
      </c>
      <c r="B16" s="10">
        <f t="shared" si="0"/>
        <v>13815.78947368421</v>
      </c>
      <c r="C16" s="11">
        <f t="shared" si="1"/>
        <v>17647.272727272728</v>
      </c>
    </row>
    <row r="17" spans="1:3" x14ac:dyDescent="0.25">
      <c r="A17" s="8">
        <v>80000</v>
      </c>
      <c r="B17" s="10">
        <f t="shared" si="0"/>
        <v>15789.473684210527</v>
      </c>
      <c r="C17" s="11">
        <f t="shared" si="1"/>
        <v>19525.454545454544</v>
      </c>
    </row>
    <row r="18" spans="1:3" x14ac:dyDescent="0.25">
      <c r="A18" s="8">
        <v>90000</v>
      </c>
      <c r="B18" s="10">
        <f t="shared" si="0"/>
        <v>17763.157894736843</v>
      </c>
      <c r="C18" s="11">
        <f t="shared" si="1"/>
        <v>21403.636363636364</v>
      </c>
    </row>
    <row r="19" spans="1:3" x14ac:dyDescent="0.25">
      <c r="A19" s="8">
        <v>100000</v>
      </c>
      <c r="B19" s="10">
        <f t="shared" si="0"/>
        <v>19736.842105263157</v>
      </c>
      <c r="C19" s="11">
        <f t="shared" si="1"/>
        <v>23281.81818181818</v>
      </c>
    </row>
    <row r="20" spans="1:3" x14ac:dyDescent="0.25">
      <c r="A20" s="8">
        <v>110000</v>
      </c>
      <c r="B20" s="10">
        <f t="shared" si="0"/>
        <v>21710.526315789473</v>
      </c>
      <c r="C20" s="11">
        <f t="shared" si="1"/>
        <v>25160</v>
      </c>
    </row>
    <row r="21" spans="1:3" x14ac:dyDescent="0.25">
      <c r="A21" s="8">
        <v>120000</v>
      </c>
      <c r="B21" s="10">
        <f t="shared" si="0"/>
        <v>23684.21052631579</v>
      </c>
      <c r="C21" s="11">
        <f t="shared" si="1"/>
        <v>27038.18181818182</v>
      </c>
    </row>
    <row r="22" spans="1:3" x14ac:dyDescent="0.25">
      <c r="A22" s="8">
        <v>130000</v>
      </c>
      <c r="B22" s="10">
        <f t="shared" si="0"/>
        <v>25657.894736842107</v>
      </c>
      <c r="C22" s="11">
        <f t="shared" si="1"/>
        <v>28916.363636363636</v>
      </c>
    </row>
    <row r="23" spans="1:3" x14ac:dyDescent="0.25">
      <c r="A23" s="8">
        <v>140000</v>
      </c>
      <c r="B23" s="10">
        <f t="shared" si="0"/>
        <v>27631.57894736842</v>
      </c>
      <c r="C23" s="11">
        <f t="shared" si="1"/>
        <v>30794.545454545456</v>
      </c>
    </row>
    <row r="24" spans="1:3" x14ac:dyDescent="0.25">
      <c r="A24" s="8">
        <v>150000</v>
      </c>
      <c r="B24" s="10">
        <f t="shared" si="0"/>
        <v>29605.26315789474</v>
      </c>
      <c r="C24" s="11">
        <f t="shared" si="1"/>
        <v>32672.727272727272</v>
      </c>
    </row>
    <row r="25" spans="1:3" x14ac:dyDescent="0.25">
      <c r="A25" s="8">
        <v>160000</v>
      </c>
      <c r="B25" s="10">
        <f t="shared" si="0"/>
        <v>31578.947368421053</v>
      </c>
      <c r="C25" s="11">
        <f t="shared" si="1"/>
        <v>34550.909090909088</v>
      </c>
    </row>
    <row r="26" spans="1:3" x14ac:dyDescent="0.25">
      <c r="A26" s="8">
        <v>170000</v>
      </c>
      <c r="B26" s="10">
        <f t="shared" si="0"/>
        <v>33552.631578947374</v>
      </c>
      <c r="C26" s="11">
        <f t="shared" si="1"/>
        <v>36429.090909090912</v>
      </c>
    </row>
    <row r="27" spans="1:3" x14ac:dyDescent="0.25">
      <c r="A27" s="8">
        <v>180000</v>
      </c>
      <c r="B27" s="10">
        <f t="shared" si="0"/>
        <v>35526.315789473687</v>
      </c>
      <c r="C27" s="11">
        <f t="shared" si="1"/>
        <v>38307.272727272728</v>
      </c>
    </row>
    <row r="28" spans="1:3" x14ac:dyDescent="0.25">
      <c r="A28" s="8">
        <v>190000</v>
      </c>
      <c r="B28" s="10">
        <f t="shared" si="0"/>
        <v>37500</v>
      </c>
      <c r="C28" s="11">
        <f t="shared" si="1"/>
        <v>40185.454545454544</v>
      </c>
    </row>
    <row r="29" spans="1:3" x14ac:dyDescent="0.25">
      <c r="A29" s="8">
        <v>200000</v>
      </c>
      <c r="B29" s="10">
        <f t="shared" si="0"/>
        <v>39473.684210526313</v>
      </c>
      <c r="C29" s="11">
        <f t="shared" si="1"/>
        <v>42063.63636363636</v>
      </c>
    </row>
    <row r="30" spans="1:3" x14ac:dyDescent="0.25">
      <c r="A30" s="8">
        <v>210000</v>
      </c>
      <c r="B30" s="10">
        <f t="shared" si="0"/>
        <v>41447.368421052633</v>
      </c>
      <c r="C30" s="11">
        <f t="shared" si="1"/>
        <v>43941.818181818184</v>
      </c>
    </row>
    <row r="31" spans="1:3" x14ac:dyDescent="0.25">
      <c r="A31" s="8">
        <v>220000</v>
      </c>
      <c r="B31" s="10">
        <f t="shared" si="0"/>
        <v>43421.052631578947</v>
      </c>
      <c r="C31" s="11">
        <f t="shared" si="1"/>
        <v>45820</v>
      </c>
    </row>
    <row r="32" spans="1:3" x14ac:dyDescent="0.25">
      <c r="A32" s="8">
        <v>230000</v>
      </c>
      <c r="B32" s="10">
        <f t="shared" si="0"/>
        <v>45394.736842105267</v>
      </c>
      <c r="C32" s="11">
        <f t="shared" si="1"/>
        <v>47698.181818181816</v>
      </c>
    </row>
    <row r="33" spans="1:3" x14ac:dyDescent="0.25">
      <c r="A33" s="8">
        <v>240000</v>
      </c>
      <c r="B33" s="10">
        <f t="shared" si="0"/>
        <v>47368.42105263158</v>
      </c>
      <c r="C33" s="11">
        <f t="shared" si="1"/>
        <v>49576.36363636364</v>
      </c>
    </row>
    <row r="34" spans="1:3" x14ac:dyDescent="0.25">
      <c r="A34" s="8">
        <v>250000</v>
      </c>
      <c r="B34" s="10">
        <f t="shared" si="0"/>
        <v>49342.1052631579</v>
      </c>
      <c r="C34" s="11">
        <f t="shared" si="1"/>
        <v>51454.545454545456</v>
      </c>
    </row>
    <row r="35" spans="1:3" x14ac:dyDescent="0.25">
      <c r="A35" s="8">
        <v>260000</v>
      </c>
      <c r="B35" s="10">
        <f t="shared" si="0"/>
        <v>51315.789473684214</v>
      </c>
      <c r="C35" s="11">
        <f>C$6 +((A35/$C$3)*$C$2) + (($A35/$C$5)*$C$4)</f>
        <v>53332.727272727272</v>
      </c>
    </row>
  </sheetData>
  <sheetProtection sheet="1" objects="1" scenarios="1"/>
  <mergeCells count="1">
    <mergeCell ref="B7:C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Adinaro</dc:creator>
  <cp:lastModifiedBy>James Adinaro</cp:lastModifiedBy>
  <dcterms:created xsi:type="dcterms:W3CDTF">2015-01-28T23:09:46Z</dcterms:created>
  <dcterms:modified xsi:type="dcterms:W3CDTF">2015-02-21T23:03:05Z</dcterms:modified>
</cp:coreProperties>
</file>